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460" windowWidth="14640" windowHeight="16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18" i="1" l="1"/>
  <c r="B12" i="1"/>
  <c r="B15" i="1"/>
  <c r="B17" i="1"/>
  <c r="C12" i="1"/>
  <c r="C15" i="1"/>
  <c r="C17" i="1"/>
  <c r="D17" i="1"/>
  <c r="D12" i="1"/>
  <c r="D11" i="1"/>
</calcChain>
</file>

<file path=xl/sharedStrings.xml><?xml version="1.0" encoding="utf-8"?>
<sst xmlns="http://schemas.openxmlformats.org/spreadsheetml/2006/main" count="45" uniqueCount="44">
  <si>
    <t>Project Calculator</t>
  </si>
  <si>
    <t>Los Vientos I</t>
  </si>
  <si>
    <t>Los Vientos II</t>
  </si>
  <si>
    <t>Totals</t>
    <phoneticPr fontId="0" type="noConversion"/>
  </si>
  <si>
    <t>County</t>
  </si>
  <si>
    <t>Willacy, Cameron</t>
  </si>
  <si>
    <t>Lease Term Remaining</t>
  </si>
  <si>
    <t>Offtake</t>
  </si>
  <si>
    <t>25yr/CPS</t>
  </si>
  <si>
    <t>25yr/Austin</t>
  </si>
  <si>
    <t>Capacity- MW</t>
  </si>
  <si>
    <t>Turbine #</t>
  </si>
  <si>
    <t>Turbine Type</t>
  </si>
  <si>
    <t>Siemens</t>
  </si>
  <si>
    <t xml:space="preserve">Mitsubishi </t>
  </si>
  <si>
    <t>Turbine Capacity</t>
  </si>
  <si>
    <t># Turbines</t>
    <phoneticPr fontId="0" type="noConversion"/>
  </si>
  <si>
    <t>MWS</t>
    <phoneticPr fontId="0" type="noConversion"/>
  </si>
  <si>
    <t>Est Avg CF</t>
    <phoneticPr fontId="0" type="noConversion"/>
  </si>
  <si>
    <t>Power Price</t>
    <phoneticPr fontId="0" type="noConversion"/>
  </si>
  <si>
    <t>turbine rev</t>
    <phoneticPr fontId="0" type="noConversion"/>
  </si>
  <si>
    <t>royalty %</t>
    <phoneticPr fontId="0" type="noConversion"/>
  </si>
  <si>
    <t>Landowner Annual Rev.</t>
    <phoneticPr fontId="0" type="noConversion"/>
  </si>
  <si>
    <t>Offer</t>
    <phoneticPr fontId="0" type="noConversion"/>
  </si>
  <si>
    <t>Total number of MW for your whole project</t>
  </si>
  <si>
    <t>Turbine manufacturer</t>
  </si>
  <si>
    <t>Turbine MW rating</t>
  </si>
  <si>
    <t>Number of turbines on your land</t>
  </si>
  <si>
    <t>Percentage of time your turbine(s) produce electricity</t>
  </si>
  <si>
    <t>Price at which power is sold from your project</t>
  </si>
  <si>
    <t>Your annual revenue per turbine</t>
  </si>
  <si>
    <t>Our offer to you</t>
  </si>
  <si>
    <t>Remaining years in your wind lease</t>
  </si>
  <si>
    <t>COD</t>
  </si>
  <si>
    <t>Location of your project</t>
  </si>
  <si>
    <t>The month/year your project came online</t>
  </si>
  <si>
    <t>Who buys power from your project and for how long</t>
  </si>
  <si>
    <t>Total annual income from your turbine(s)</t>
  </si>
  <si>
    <t>Percentage of this income going to you</t>
  </si>
  <si>
    <t>Number of turbines in your project</t>
  </si>
  <si>
    <t>Total MWs for your turbines</t>
  </si>
  <si>
    <t xml:space="preserve">Multiple </t>
  </si>
  <si>
    <t>How many years of annual income our offer represents</t>
  </si>
  <si>
    <t>Actual offers will include more specific relevant information, including future price increases in Power Price and Royalty % in the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</si>
</sst>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&quot;$&quot;#,##0.00"/>
    <numFmt numFmtId="167" formatCode="&quot;$&quot;#,##0"/>
  </numFmts>
  <fonts count="6" x14ac:knownFonts="1">
    <font>
      <sz val="12"/>
      <color theme="1"/>
      <name val="Calibri"/>
      <family val="2"/>
      <scheme val="minor"/>
    </font>
    <font>
      <b/>
      <sz val="12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/>
    <xf numFmtId="3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9" fontId="2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167" fontId="2" fillId="2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22" sqref="C22"/>
    </sheetView>
  </sheetViews>
  <sheetFormatPr baseColWidth="10" defaultRowHeight="15" x14ac:dyDescent="0"/>
  <cols>
    <col min="1" max="1" width="21" customWidth="1"/>
    <col min="2" max="2" width="16.6640625" customWidth="1"/>
    <col min="3" max="3" width="17.33203125" customWidth="1"/>
    <col min="4" max="4" width="11.33203125" bestFit="1" customWidth="1"/>
  </cols>
  <sheetData>
    <row r="1" spans="1:5">
      <c r="A1" s="1" t="s">
        <v>0</v>
      </c>
      <c r="B1" s="2"/>
      <c r="C1" s="2"/>
      <c r="D1" s="2"/>
    </row>
    <row r="2" spans="1:5">
      <c r="B2" s="3" t="s">
        <v>1</v>
      </c>
      <c r="C2" s="3" t="s">
        <v>2</v>
      </c>
      <c r="D2" s="4" t="s">
        <v>3</v>
      </c>
    </row>
    <row r="3" spans="1:5">
      <c r="A3" t="s">
        <v>4</v>
      </c>
      <c r="B3" t="s">
        <v>5</v>
      </c>
      <c r="C3" t="s">
        <v>5</v>
      </c>
      <c r="E3" t="s">
        <v>34</v>
      </c>
    </row>
    <row r="4" spans="1:5">
      <c r="A4" s="5" t="s">
        <v>33</v>
      </c>
      <c r="B4" s="26">
        <v>2012</v>
      </c>
      <c r="C4" s="26">
        <v>2012</v>
      </c>
      <c r="D4" s="6"/>
      <c r="E4" t="s">
        <v>35</v>
      </c>
    </row>
    <row r="5" spans="1:5">
      <c r="A5" t="s">
        <v>6</v>
      </c>
      <c r="B5" s="7">
        <v>32</v>
      </c>
      <c r="C5" s="7">
        <v>34</v>
      </c>
      <c r="D5" s="6"/>
      <c r="E5" t="s">
        <v>32</v>
      </c>
    </row>
    <row r="6" spans="1:5">
      <c r="A6" t="s">
        <v>7</v>
      </c>
      <c r="B6" s="8" t="s">
        <v>8</v>
      </c>
      <c r="C6" s="8" t="s">
        <v>9</v>
      </c>
      <c r="D6" s="6"/>
      <c r="E6" t="s">
        <v>36</v>
      </c>
    </row>
    <row r="7" spans="1:5">
      <c r="A7" t="s">
        <v>10</v>
      </c>
      <c r="B7" s="2">
        <v>200.1</v>
      </c>
      <c r="C7" s="2">
        <v>201.6</v>
      </c>
      <c r="D7" s="9"/>
      <c r="E7" t="s">
        <v>24</v>
      </c>
    </row>
    <row r="8" spans="1:5">
      <c r="A8" t="s">
        <v>11</v>
      </c>
      <c r="B8" s="2">
        <v>87</v>
      </c>
      <c r="C8" s="2">
        <v>84</v>
      </c>
      <c r="D8" s="9"/>
      <c r="E8" t="s">
        <v>39</v>
      </c>
    </row>
    <row r="9" spans="1:5">
      <c r="A9" t="s">
        <v>12</v>
      </c>
      <c r="B9" s="2" t="s">
        <v>13</v>
      </c>
      <c r="C9" s="2" t="s">
        <v>14</v>
      </c>
      <c r="D9" s="9"/>
      <c r="E9" t="s">
        <v>25</v>
      </c>
    </row>
    <row r="10" spans="1:5">
      <c r="A10" t="s">
        <v>15</v>
      </c>
      <c r="B10" s="8">
        <v>2.2999999999999998</v>
      </c>
      <c r="C10" s="8">
        <v>2.4</v>
      </c>
      <c r="D10" s="4"/>
      <c r="E10" t="s">
        <v>26</v>
      </c>
    </row>
    <row r="11" spans="1:5">
      <c r="A11" s="5" t="s">
        <v>16</v>
      </c>
      <c r="B11" s="10">
        <v>2</v>
      </c>
      <c r="C11" s="10">
        <v>3</v>
      </c>
      <c r="D11" s="11">
        <f>SUM(B11:C11)</f>
        <v>5</v>
      </c>
      <c r="E11" t="s">
        <v>27</v>
      </c>
    </row>
    <row r="12" spans="1:5">
      <c r="A12" s="5" t="s">
        <v>17</v>
      </c>
      <c r="B12" s="12">
        <f>B11*B10</f>
        <v>4.5999999999999996</v>
      </c>
      <c r="C12" s="12">
        <f>C11*C10</f>
        <v>7.1999999999999993</v>
      </c>
      <c r="D12" s="13">
        <f>SUM(B12:C12)</f>
        <v>11.799999999999999</v>
      </c>
      <c r="E12" t="s">
        <v>40</v>
      </c>
    </row>
    <row r="13" spans="1:5">
      <c r="A13" s="5" t="s">
        <v>18</v>
      </c>
      <c r="B13" s="14">
        <v>0.37</v>
      </c>
      <c r="C13" s="14">
        <v>0.37</v>
      </c>
      <c r="D13" s="15"/>
      <c r="E13" t="s">
        <v>28</v>
      </c>
    </row>
    <row r="14" spans="1:5">
      <c r="A14" s="5" t="s">
        <v>19</v>
      </c>
      <c r="B14" s="16">
        <v>42</v>
      </c>
      <c r="C14" s="16">
        <v>40</v>
      </c>
      <c r="D14" s="17"/>
      <c r="E14" t="s">
        <v>29</v>
      </c>
    </row>
    <row r="15" spans="1:5">
      <c r="A15" s="5" t="s">
        <v>20</v>
      </c>
      <c r="B15" s="18">
        <f>B13*B12*B14*8760</f>
        <v>626199.84</v>
      </c>
      <c r="C15" s="18">
        <f>C13*C12*C14*8760</f>
        <v>933465.59999999986</v>
      </c>
      <c r="D15" s="19"/>
      <c r="E15" t="s">
        <v>37</v>
      </c>
    </row>
    <row r="16" spans="1:5">
      <c r="A16" s="5" t="s">
        <v>21</v>
      </c>
      <c r="B16" s="20">
        <v>0.04</v>
      </c>
      <c r="C16" s="20">
        <v>0.04</v>
      </c>
      <c r="D16" s="15"/>
      <c r="E16" t="s">
        <v>38</v>
      </c>
    </row>
    <row r="17" spans="1:5">
      <c r="A17" s="21" t="s">
        <v>22</v>
      </c>
      <c r="B17" s="16">
        <f>B15*B16</f>
        <v>25047.993599999998</v>
      </c>
      <c r="C17" s="16">
        <f>C16*C15</f>
        <v>37338.623999999996</v>
      </c>
      <c r="D17" s="19">
        <f>SUM(B17:C17)</f>
        <v>62386.617599999998</v>
      </c>
      <c r="E17" t="s">
        <v>30</v>
      </c>
    </row>
    <row r="18" spans="1:5">
      <c r="A18" s="22" t="s">
        <v>23</v>
      </c>
      <c r="B18" s="23">
        <v>310000</v>
      </c>
      <c r="C18" s="23">
        <v>420000</v>
      </c>
      <c r="D18" s="16">
        <f>SUM(B18:C18)</f>
        <v>730000</v>
      </c>
      <c r="E18" t="s">
        <v>31</v>
      </c>
    </row>
    <row r="19" spans="1:5">
      <c r="A19" s="25" t="s">
        <v>41</v>
      </c>
      <c r="B19" s="2"/>
      <c r="C19" s="16"/>
      <c r="D19" s="2">
        <v>11.7</v>
      </c>
      <c r="E19" t="s">
        <v>42</v>
      </c>
    </row>
    <row r="20" spans="1:5">
      <c r="B20" s="2"/>
      <c r="C20" s="2"/>
      <c r="D20" s="2"/>
    </row>
    <row r="21" spans="1:5">
      <c r="B21" s="2"/>
      <c r="C21" s="2"/>
      <c r="D21" s="2"/>
    </row>
    <row r="22" spans="1:5" ht="92">
      <c r="A22" s="21" t="s">
        <v>43</v>
      </c>
      <c r="B22" s="24"/>
      <c r="C22" s="24"/>
      <c r="D22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Grotto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Coats</dc:creator>
  <cp:lastModifiedBy>James Culliton</cp:lastModifiedBy>
  <dcterms:created xsi:type="dcterms:W3CDTF">2014-07-22T22:19:29Z</dcterms:created>
  <dcterms:modified xsi:type="dcterms:W3CDTF">2017-01-12T16:32:03Z</dcterms:modified>
</cp:coreProperties>
</file>